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ejor.sharepoint.com/sites/Compartilhados/Documentos Compartilhados/TCE Tribunal de Contas do Estado do Paraná/Lei de Acesso a Informação/Relatório de Viagens 2023 - 2024/Relatórios de Viagens 2023/"/>
    </mc:Choice>
  </mc:AlternateContent>
  <xr:revisionPtr revIDLastSave="61" documentId="8_{FC4AC092-D85A-40B1-8E5C-F9BD42988CC5}" xr6:coauthVersionLast="47" xr6:coauthVersionMax="47" xr10:uidLastSave="{809832A3-5A21-4300-9792-811082801580}"/>
  <bookViews>
    <workbookView showHorizontalScroll="0" showVerticalScroll="0" showSheetTabs="0" xWindow="-108" yWindow="-108" windowWidth="23256" windowHeight="12576" xr2:uid="{A6E021AE-0F7E-4248-AB12-A5A847D73C46}"/>
  </bookViews>
  <sheets>
    <sheet name="Planilha1" sheetId="1" r:id="rId1"/>
  </sheets>
  <definedNames>
    <definedName name="_xlnm._FilterDatabase" localSheetId="0" hidden="1">Planilha1!$A$2:$J$8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E28" i="1"/>
  <c r="D28" i="1"/>
  <c r="F28" i="1"/>
  <c r="E27" i="1"/>
  <c r="G24" i="1"/>
  <c r="E13" i="1"/>
  <c r="E16" i="1"/>
  <c r="E12" i="1"/>
  <c r="G15" i="1"/>
  <c r="G10" i="1"/>
</calcChain>
</file>

<file path=xl/sharedStrings.xml><?xml version="1.0" encoding="utf-8"?>
<sst xmlns="http://schemas.openxmlformats.org/spreadsheetml/2006/main" count="178" uniqueCount="84">
  <si>
    <t>PERÍODO DE VIAGEM</t>
  </si>
  <si>
    <t>RDV N.º</t>
  </si>
  <si>
    <t>DESPESAS COM ALIMENTAÇÃO/ PEDÁGIO/ TAXI/ COMBUSTÍVEL/ ESTACIONAMENTO</t>
  </si>
  <si>
    <t>HOTEL</t>
  </si>
  <si>
    <t xml:space="preserve">LOCAÇÃO DE VEÍCULO </t>
  </si>
  <si>
    <t>PASSAGEM AÉREA</t>
  </si>
  <si>
    <t>PARTICIPANTES</t>
  </si>
  <si>
    <t>ITINERÁRIO</t>
  </si>
  <si>
    <t xml:space="preserve">JUSTIFICATIVA DA VIAGEM </t>
  </si>
  <si>
    <t>JANEIRO</t>
  </si>
  <si>
    <t>N/A</t>
  </si>
  <si>
    <t xml:space="preserve"> Emerson Luís Alberti </t>
  </si>
  <si>
    <t>Contrato/Locação veículo</t>
  </si>
  <si>
    <t>João Biral Junior</t>
  </si>
  <si>
    <t>FEVEREIRO</t>
  </si>
  <si>
    <t>Luiz Eduardo Wolff</t>
  </si>
  <si>
    <t>CEFSC</t>
  </si>
  <si>
    <t xml:space="preserve"> TOTAL /ANO</t>
  </si>
  <si>
    <t>RELATÓRIO DE DESPESAS COM VIAGENS E DESLOCAMENTOS - 2023</t>
  </si>
  <si>
    <t>01/01/2023 a 31/01/2023</t>
  </si>
  <si>
    <t>001/2023</t>
  </si>
  <si>
    <t>24/01/2023 a 27/01/2023</t>
  </si>
  <si>
    <t>002/2023</t>
  </si>
  <si>
    <t>07/02/2023 a 08/02/2023</t>
  </si>
  <si>
    <t>003/2023</t>
  </si>
  <si>
    <t>BTG Pactual - Conference Brasil 2023</t>
  </si>
  <si>
    <t>Curitiba-São Paulo- Curitiba</t>
  </si>
  <si>
    <t>01/02/2023 a 28/02/2023</t>
  </si>
  <si>
    <t>Acompanhar serviços CEFSC</t>
  </si>
  <si>
    <t>Vistoria serviços  UHE Fundão</t>
  </si>
  <si>
    <t>Vistoria serviços  UHE Santa Clara</t>
  </si>
  <si>
    <t>MARÇO</t>
  </si>
  <si>
    <t>01/03/2023 a 31/03/2023</t>
  </si>
  <si>
    <t>Cleverson Moraes Silveira</t>
  </si>
  <si>
    <t>Participação solenidade 20 anos da operação da PCH Arturo Andreoli.</t>
  </si>
  <si>
    <t>08/03/2023 a 10/03/2023</t>
  </si>
  <si>
    <t>Curitba - Foz Chopim - Curitiba</t>
  </si>
  <si>
    <t>12/03/2023 à 13/03/2023</t>
  </si>
  <si>
    <t>Reunião com o Dr. Marcio Pina/ Advocacia Betiol.</t>
  </si>
  <si>
    <t xml:space="preserve">Cleverson Moraes Silveira e  Emerson Luís Alberti </t>
  </si>
  <si>
    <t>Curitiba-Brasília-Curitiba</t>
  </si>
  <si>
    <t>Visita Comercializadora</t>
  </si>
  <si>
    <t>ABRIL</t>
  </si>
  <si>
    <t>29 /03/2023 a 31/03/2023</t>
  </si>
  <si>
    <t>006/23</t>
  </si>
  <si>
    <t>17/04/2023 a 20/04/2023</t>
  </si>
  <si>
    <t>007/2023</t>
  </si>
  <si>
    <t xml:space="preserve">Cleverson Moraes Silveira </t>
  </si>
  <si>
    <t>04/04/2023 a 05/04/2023</t>
  </si>
  <si>
    <t>10/04/2023 a 12/04/2023</t>
  </si>
  <si>
    <t>008/2023</t>
  </si>
  <si>
    <t>009/2023</t>
  </si>
  <si>
    <t>Vistoria entidade internacional UNFCC</t>
  </si>
  <si>
    <t xml:space="preserve"> Emerson Luís Alberti  e Luiz Eduardo Wolff</t>
  </si>
  <si>
    <t>01/04/2023 a 30/04/2023</t>
  </si>
  <si>
    <t>Curitiba- Belo Horizonte - Curitiba</t>
  </si>
  <si>
    <t>Inspeção preliminar no transformador de força na TSEA/TOSHIBA.</t>
  </si>
  <si>
    <t>Consulta técnica no estator da UG1/SCL.</t>
  </si>
  <si>
    <t xml:space="preserve">04/05/2023 a </t>
  </si>
  <si>
    <t>010/2023</t>
  </si>
  <si>
    <t>MAIO</t>
  </si>
  <si>
    <t>011/2023</t>
  </si>
  <si>
    <t>09/05/2023 a 10/05/2023</t>
  </si>
  <si>
    <t>15/05/2023 a 19/05/2023</t>
  </si>
  <si>
    <t>Brasil-Austria-Brasil</t>
  </si>
  <si>
    <t>02/06/2003 a 10/06/2023</t>
  </si>
  <si>
    <t>012/2023</t>
  </si>
  <si>
    <t>Despacho do Transformador Elevador para reparo na TSEA/MG.</t>
  </si>
  <si>
    <t>013/2023</t>
  </si>
  <si>
    <t>29/05/2023 a 31/05/2023</t>
  </si>
  <si>
    <t>JUNHO</t>
  </si>
  <si>
    <t>Manutenção da UG1/UHE SCL.</t>
  </si>
  <si>
    <t>Auditoria UNFCC/ Vistoria presencial.</t>
  </si>
  <si>
    <t>01/05/2023 a 31/05/2023</t>
  </si>
  <si>
    <t>01/06/2023 a 30/06/2023</t>
  </si>
  <si>
    <t>Viagem técnica Conselho ABRAGEL/ visita instalações ANDRITZ/visita Usina Viena, PCHs, visita Laboratório Hidráulico/Reunião operador do sistema/Visita Usina Reversível</t>
  </si>
  <si>
    <t>JULHO</t>
  </si>
  <si>
    <t>03/07/2023 a 06/07/2023</t>
  </si>
  <si>
    <t>Visita Técnica do Tribunal de Contas Do Estado do Paraná - TCE.</t>
  </si>
  <si>
    <t>014/2023</t>
  </si>
  <si>
    <t>01/07/2023 a 31/07/2023</t>
  </si>
  <si>
    <t xml:space="preserve"> Emerson Luís Alberti  e Fernando Ribeiro</t>
  </si>
  <si>
    <t>004/2023</t>
  </si>
  <si>
    <t>005/2023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</si>
</sst>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15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44" fontId="2" fillId="3" borderId="1" xfId="1" applyFont="1" applyFill="1" applyBorder="1" applyAlignment="1">
      <alignment horizontal="center" vertical="center" wrapText="1"/>
    </xf>
    <xf numFmtId="17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7" fontId="2" fillId="3" borderId="1" xfId="0" applyNumberFormat="1" applyFont="1" applyFill="1" applyBorder="1" applyAlignment="1">
      <alignment horizontal="left" vertical="center" wrapText="1"/>
    </xf>
    <xf numFmtId="7" fontId="2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4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7" fontId="2" fillId="3" borderId="1" xfId="1" applyNumberFormat="1" applyFont="1" applyFill="1" applyBorder="1" applyAlignment="1">
      <alignment horizontal="center" vertical="center" wrapText="1"/>
    </xf>
    <xf numFmtId="44" fontId="2" fillId="3" borderId="1" xfId="1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326914</xdr:colOff>
      <xdr:row>0</xdr:row>
      <xdr:rowOff>68580</xdr:rowOff>
    </xdr:from>
    <xdr:to>
      <xdr:col>2</xdr:col>
      <xdr:colOff>58309</xdr:colOff>
      <xdr:row>0</xdr:row>
      <xdr:rowOff>536422</xdr:rowOff>
    </xdr:to>
    <xdr:pic>
      <xdr:nvPicPr>
        <xdr:cNvPr id="2" name="Imagem 1" descr="Elejor GIF.gif">
          <a:extLst>
            <a:ext uri="{FF2B5EF4-FFF2-40B4-BE49-F238E27FC236}">
              <a16:creationId xmlns:a16="http://schemas.microsoft.com/office/drawing/2014/main" id="{50A950AA-FCF8-4B2E-833A-20107FE64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683" t="6422" r="9804" b="4587"/>
        <a:stretch>
          <a:fillRect/>
        </a:stretch>
      </xdr:blipFill>
      <xdr:spPr>
        <a:xfrm>
          <a:off x="326914" y="68580"/>
          <a:ext cx="918210" cy="467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08DE-7132-49E1-95DC-80BD17DB6977}">
  <sheetPr>
    <pageSetUpPr fitToPage="1"/>
  </sheetPr>
  <dimension ref="A1:J30"/>
  <sheetViews>
    <sheetView tabSelected="1" zoomScaleNormal="100" workbookViewId="0">
      <selection activeCell="G29" sqref="G29"/>
    </sheetView>
  </sheetViews>
  <sheetFormatPr defaultColWidth="9.109375" defaultRowHeight="11.4" outlineLevelRow="1" outlineLevelCol="1" x14ac:dyDescent="0.3"/>
  <cols>
    <col min="1" max="1" width="6.33203125" style="13" customWidth="1"/>
    <col min="2" max="2" width="11" style="13" bestFit="1" customWidth="1"/>
    <col min="3" max="3" width="8.88671875" style="13" bestFit="1" customWidth="1"/>
    <col min="4" max="4" width="17.21875" style="13" customWidth="1"/>
    <col min="5" max="5" width="14.6640625" style="13" customWidth="1"/>
    <col min="6" max="6" width="14.6640625" style="13" hidden="1" customWidth="1" outlineLevel="1"/>
    <col min="7" max="7" width="14.6640625" style="13" customWidth="1" collapsed="1"/>
    <col min="8" max="8" width="24" style="13" bestFit="1" customWidth="1"/>
    <col min="9" max="9" width="19" style="13" customWidth="1"/>
    <col min="10" max="10" width="56.6640625" style="16" customWidth="1"/>
    <col min="11" max="16384" width="9.109375" style="13"/>
  </cols>
  <sheetData>
    <row r="1" spans="1:10" ht="43.8" customHeight="1" x14ac:dyDescent="0.3">
      <c r="A1" s="17"/>
      <c r="B1" s="17"/>
      <c r="C1" s="17"/>
      <c r="D1" s="18" t="s">
        <v>18</v>
      </c>
      <c r="E1" s="18"/>
      <c r="F1" s="18"/>
      <c r="G1" s="18"/>
      <c r="H1" s="18"/>
      <c r="I1" s="18"/>
      <c r="J1" s="18"/>
    </row>
    <row r="2" spans="1:10" ht="51.75" customHeight="1" x14ac:dyDescent="0.3">
      <c r="A2" s="19" t="s">
        <v>0</v>
      </c>
      <c r="B2" s="20"/>
      <c r="C2" s="7" t="s">
        <v>1</v>
      </c>
      <c r="D2" s="7" t="s">
        <v>2</v>
      </c>
      <c r="E2" s="7" t="s">
        <v>3</v>
      </c>
      <c r="F2" s="7" t="s">
        <v>4</v>
      </c>
      <c r="G2" s="9" t="s">
        <v>5</v>
      </c>
      <c r="H2" s="7" t="s">
        <v>6</v>
      </c>
      <c r="I2" s="7" t="s">
        <v>7</v>
      </c>
      <c r="J2" s="7" t="s">
        <v>8</v>
      </c>
    </row>
    <row r="3" spans="1:10" ht="30" hidden="1" customHeight="1" outlineLevel="1" x14ac:dyDescent="0.3">
      <c r="A3" s="21" t="s">
        <v>9</v>
      </c>
      <c r="B3" s="8" t="s">
        <v>19</v>
      </c>
      <c r="C3" s="1" t="s">
        <v>10</v>
      </c>
      <c r="D3" s="1" t="s">
        <v>10</v>
      </c>
      <c r="E3" s="1" t="s">
        <v>10</v>
      </c>
      <c r="F3" s="14">
        <v>5765.33</v>
      </c>
      <c r="G3" s="1" t="s">
        <v>10</v>
      </c>
      <c r="H3" s="1" t="s">
        <v>10</v>
      </c>
      <c r="I3" s="1" t="s">
        <v>10</v>
      </c>
      <c r="J3" s="1" t="s">
        <v>12</v>
      </c>
    </row>
    <row r="4" spans="1:10" ht="30" customHeight="1" collapsed="1" x14ac:dyDescent="0.3">
      <c r="A4" s="21"/>
      <c r="B4" s="8">
        <v>44937</v>
      </c>
      <c r="C4" s="2" t="s">
        <v>20</v>
      </c>
      <c r="D4" s="28">
        <v>530.78</v>
      </c>
      <c r="E4" s="1" t="s">
        <v>10</v>
      </c>
      <c r="F4" s="1" t="s">
        <v>10</v>
      </c>
      <c r="G4" s="1" t="s">
        <v>10</v>
      </c>
      <c r="H4" s="3" t="s">
        <v>15</v>
      </c>
      <c r="I4" s="3" t="s">
        <v>16</v>
      </c>
      <c r="J4" s="3" t="s">
        <v>28</v>
      </c>
    </row>
    <row r="5" spans="1:10" ht="30" customHeight="1" x14ac:dyDescent="0.3">
      <c r="A5" s="21"/>
      <c r="B5" s="10" t="s">
        <v>21</v>
      </c>
      <c r="C5" s="11" t="s">
        <v>22</v>
      </c>
      <c r="D5" s="28">
        <v>518.70000000000005</v>
      </c>
      <c r="E5" s="28">
        <v>458</v>
      </c>
      <c r="F5" s="1" t="s">
        <v>10</v>
      </c>
      <c r="G5" s="1" t="s">
        <v>10</v>
      </c>
      <c r="H5" s="3" t="s">
        <v>11</v>
      </c>
      <c r="I5" s="3" t="s">
        <v>16</v>
      </c>
      <c r="J5" s="3" t="s">
        <v>29</v>
      </c>
    </row>
    <row r="6" spans="1:10" ht="30" hidden="1" customHeight="1" outlineLevel="1" x14ac:dyDescent="0.3">
      <c r="A6" s="21" t="s">
        <v>14</v>
      </c>
      <c r="B6" s="10" t="s">
        <v>27</v>
      </c>
      <c r="C6" s="1" t="s">
        <v>10</v>
      </c>
      <c r="D6" s="1" t="s">
        <v>10</v>
      </c>
      <c r="E6" s="1" t="s">
        <v>10</v>
      </c>
      <c r="F6" s="14">
        <v>5765.33</v>
      </c>
      <c r="G6" s="1" t="s">
        <v>10</v>
      </c>
      <c r="H6" s="1" t="s">
        <v>10</v>
      </c>
      <c r="I6" s="1" t="s">
        <v>10</v>
      </c>
      <c r="J6" s="1" t="s">
        <v>12</v>
      </c>
    </row>
    <row r="7" spans="1:10" ht="30" customHeight="1" collapsed="1" x14ac:dyDescent="0.3">
      <c r="A7" s="21"/>
      <c r="B7" s="10">
        <v>44963</v>
      </c>
      <c r="C7" s="11" t="s">
        <v>10</v>
      </c>
      <c r="D7" s="1" t="s">
        <v>10</v>
      </c>
      <c r="E7" s="28">
        <v>523.95000000000005</v>
      </c>
      <c r="F7" s="1" t="s">
        <v>10</v>
      </c>
      <c r="G7" s="28">
        <v>3136.21</v>
      </c>
      <c r="H7" s="3" t="s">
        <v>13</v>
      </c>
      <c r="I7" s="3" t="s">
        <v>26</v>
      </c>
      <c r="J7" s="3" t="s">
        <v>25</v>
      </c>
    </row>
    <row r="8" spans="1:10" ht="30" customHeight="1" x14ac:dyDescent="0.3">
      <c r="A8" s="21"/>
      <c r="B8" s="10" t="s">
        <v>23</v>
      </c>
      <c r="C8" s="11" t="s">
        <v>24</v>
      </c>
      <c r="D8" s="28">
        <v>354.6</v>
      </c>
      <c r="E8" s="28">
        <v>229</v>
      </c>
      <c r="F8" s="1" t="s">
        <v>10</v>
      </c>
      <c r="G8" s="1" t="s">
        <v>10</v>
      </c>
      <c r="H8" s="3" t="s">
        <v>15</v>
      </c>
      <c r="I8" s="3" t="s">
        <v>16</v>
      </c>
      <c r="J8" s="3" t="s">
        <v>30</v>
      </c>
    </row>
    <row r="9" spans="1:10" ht="30" hidden="1" customHeight="1" outlineLevel="1" x14ac:dyDescent="0.3">
      <c r="A9" s="21" t="s">
        <v>31</v>
      </c>
      <c r="B9" s="10" t="s">
        <v>32</v>
      </c>
      <c r="C9" s="1" t="s">
        <v>10</v>
      </c>
      <c r="D9" s="1" t="s">
        <v>10</v>
      </c>
      <c r="E9" s="1" t="s">
        <v>10</v>
      </c>
      <c r="F9" s="12">
        <v>5765.33</v>
      </c>
      <c r="G9" s="1" t="s">
        <v>10</v>
      </c>
      <c r="H9" s="1" t="s">
        <v>10</v>
      </c>
      <c r="I9" s="1" t="s">
        <v>10</v>
      </c>
      <c r="J9" s="1" t="s">
        <v>12</v>
      </c>
    </row>
    <row r="10" spans="1:10" ht="30" customHeight="1" collapsed="1" x14ac:dyDescent="0.3">
      <c r="A10" s="21"/>
      <c r="B10" s="10">
        <v>44986</v>
      </c>
      <c r="C10" s="1" t="s">
        <v>10</v>
      </c>
      <c r="D10" s="1" t="s">
        <v>10</v>
      </c>
      <c r="E10" s="28">
        <v>1374.15</v>
      </c>
      <c r="F10" s="28" t="s">
        <v>10</v>
      </c>
      <c r="G10" s="28">
        <f>1013.38+977.19</f>
        <v>1990.5700000000002</v>
      </c>
      <c r="H10" s="3" t="s">
        <v>13</v>
      </c>
      <c r="I10" s="1" t="s">
        <v>26</v>
      </c>
      <c r="J10" s="1" t="s">
        <v>41</v>
      </c>
    </row>
    <row r="11" spans="1:10" ht="30" customHeight="1" x14ac:dyDescent="0.3">
      <c r="A11" s="21"/>
      <c r="B11" s="10" t="s">
        <v>35</v>
      </c>
      <c r="C11" s="11" t="s">
        <v>82</v>
      </c>
      <c r="D11" s="1">
        <v>879.49</v>
      </c>
      <c r="E11" s="1" t="s">
        <v>10</v>
      </c>
      <c r="F11" s="1" t="s">
        <v>10</v>
      </c>
      <c r="G11" s="1" t="s">
        <v>10</v>
      </c>
      <c r="H11" s="3" t="s">
        <v>33</v>
      </c>
      <c r="I11" s="3" t="s">
        <v>36</v>
      </c>
      <c r="J11" s="3" t="s">
        <v>34</v>
      </c>
    </row>
    <row r="12" spans="1:10" ht="30" customHeight="1" x14ac:dyDescent="0.3">
      <c r="A12" s="21"/>
      <c r="B12" s="10" t="s">
        <v>37</v>
      </c>
      <c r="C12" s="11" t="s">
        <v>83</v>
      </c>
      <c r="D12" s="28">
        <v>915.32</v>
      </c>
      <c r="E12" s="28">
        <f>323.18+323.18</f>
        <v>646.36</v>
      </c>
      <c r="F12" s="1" t="s">
        <v>10</v>
      </c>
      <c r="G12" s="28">
        <v>2809.66</v>
      </c>
      <c r="H12" s="3" t="s">
        <v>39</v>
      </c>
      <c r="I12" s="3" t="s">
        <v>40</v>
      </c>
      <c r="J12" s="3" t="s">
        <v>38</v>
      </c>
    </row>
    <row r="13" spans="1:10" ht="30" customHeight="1" x14ac:dyDescent="0.3">
      <c r="A13" s="21"/>
      <c r="B13" s="10" t="s">
        <v>43</v>
      </c>
      <c r="C13" s="11" t="s">
        <v>44</v>
      </c>
      <c r="D13" s="28">
        <v>502.3</v>
      </c>
      <c r="E13" s="28">
        <f>458*2</f>
        <v>916</v>
      </c>
      <c r="F13" s="1">
        <v>0</v>
      </c>
      <c r="G13" s="28">
        <v>0</v>
      </c>
      <c r="H13" s="3" t="s">
        <v>53</v>
      </c>
      <c r="I13" s="3" t="s">
        <v>16</v>
      </c>
      <c r="J13" s="3" t="s">
        <v>52</v>
      </c>
    </row>
    <row r="14" spans="1:10" ht="30" hidden="1" customHeight="1" outlineLevel="1" x14ac:dyDescent="0.3">
      <c r="A14" s="21" t="s">
        <v>42</v>
      </c>
      <c r="B14" s="10" t="s">
        <v>54</v>
      </c>
      <c r="C14" s="1" t="s">
        <v>10</v>
      </c>
      <c r="D14" s="28" t="s">
        <v>10</v>
      </c>
      <c r="E14" s="28" t="s">
        <v>10</v>
      </c>
      <c r="F14" s="12">
        <v>5765.33</v>
      </c>
      <c r="G14" s="1" t="s">
        <v>10</v>
      </c>
      <c r="H14" s="1" t="s">
        <v>10</v>
      </c>
      <c r="I14" s="1" t="s">
        <v>10</v>
      </c>
      <c r="J14" s="1" t="s">
        <v>12</v>
      </c>
    </row>
    <row r="15" spans="1:10" ht="30" customHeight="1" collapsed="1" x14ac:dyDescent="0.3">
      <c r="A15" s="21"/>
      <c r="B15" s="10" t="s">
        <v>48</v>
      </c>
      <c r="C15" s="11" t="s">
        <v>46</v>
      </c>
      <c r="D15" s="28">
        <v>454.34</v>
      </c>
      <c r="E15" s="28">
        <v>1029</v>
      </c>
      <c r="F15" s="1">
        <v>0</v>
      </c>
      <c r="G15" s="28">
        <f>865.39+822.27</f>
        <v>1687.6599999999999</v>
      </c>
      <c r="H15" s="3" t="s">
        <v>47</v>
      </c>
      <c r="I15" s="3" t="s">
        <v>40</v>
      </c>
      <c r="J15" s="3" t="s">
        <v>38</v>
      </c>
    </row>
    <row r="16" spans="1:10" ht="30" customHeight="1" x14ac:dyDescent="0.3">
      <c r="A16" s="21"/>
      <c r="B16" s="10" t="s">
        <v>49</v>
      </c>
      <c r="C16" s="11" t="s">
        <v>50</v>
      </c>
      <c r="D16" s="28">
        <v>1062.04</v>
      </c>
      <c r="E16" s="28">
        <f>458*2</f>
        <v>916</v>
      </c>
      <c r="F16" s="1">
        <v>0</v>
      </c>
      <c r="G16" s="28">
        <v>0</v>
      </c>
      <c r="H16" s="3" t="s">
        <v>39</v>
      </c>
      <c r="I16" s="3" t="s">
        <v>16</v>
      </c>
      <c r="J16" s="3" t="s">
        <v>71</v>
      </c>
    </row>
    <row r="17" spans="1:10" ht="30" customHeight="1" x14ac:dyDescent="0.3">
      <c r="A17" s="21"/>
      <c r="B17" s="10" t="s">
        <v>45</v>
      </c>
      <c r="C17" s="11" t="s">
        <v>51</v>
      </c>
      <c r="D17" s="28">
        <v>1333.93</v>
      </c>
      <c r="E17" s="28">
        <v>687</v>
      </c>
      <c r="F17" s="1">
        <v>0</v>
      </c>
      <c r="G17" s="28">
        <v>0</v>
      </c>
      <c r="H17" s="3" t="s">
        <v>11</v>
      </c>
      <c r="I17" s="3" t="s">
        <v>16</v>
      </c>
      <c r="J17" s="3" t="s">
        <v>71</v>
      </c>
    </row>
    <row r="18" spans="1:10" ht="30" hidden="1" customHeight="1" outlineLevel="1" x14ac:dyDescent="0.3">
      <c r="A18" s="21" t="s">
        <v>60</v>
      </c>
      <c r="B18" s="10" t="s">
        <v>73</v>
      </c>
      <c r="C18" s="1" t="s">
        <v>10</v>
      </c>
      <c r="D18" s="28" t="s">
        <v>10</v>
      </c>
      <c r="E18" s="28" t="s">
        <v>10</v>
      </c>
      <c r="F18" s="12">
        <v>5765.33</v>
      </c>
      <c r="G18" s="28" t="s">
        <v>10</v>
      </c>
      <c r="H18" s="1" t="s">
        <v>10</v>
      </c>
      <c r="I18" s="1" t="s">
        <v>10</v>
      </c>
      <c r="J18" s="1" t="s">
        <v>12</v>
      </c>
    </row>
    <row r="19" spans="1:10" ht="30" customHeight="1" collapsed="1" x14ac:dyDescent="0.3">
      <c r="A19" s="21"/>
      <c r="B19" s="10" t="s">
        <v>58</v>
      </c>
      <c r="C19" s="11" t="s">
        <v>59</v>
      </c>
      <c r="D19" s="28">
        <v>320.73</v>
      </c>
      <c r="E19" s="28">
        <v>0</v>
      </c>
      <c r="F19" s="1">
        <v>0</v>
      </c>
      <c r="G19" s="28">
        <v>0</v>
      </c>
      <c r="H19" s="3" t="s">
        <v>11</v>
      </c>
      <c r="I19" s="3" t="s">
        <v>16</v>
      </c>
      <c r="J19" s="3" t="s">
        <v>57</v>
      </c>
    </row>
    <row r="20" spans="1:10" ht="30" customHeight="1" x14ac:dyDescent="0.3">
      <c r="A20" s="21"/>
      <c r="B20" s="8" t="s">
        <v>62</v>
      </c>
      <c r="C20" s="3" t="s">
        <v>61</v>
      </c>
      <c r="D20" s="28">
        <v>336.77</v>
      </c>
      <c r="E20" s="28">
        <v>229</v>
      </c>
      <c r="F20" s="1">
        <v>0</v>
      </c>
      <c r="G20" s="28">
        <v>0</v>
      </c>
      <c r="H20" s="3" t="s">
        <v>15</v>
      </c>
      <c r="I20" s="3" t="s">
        <v>16</v>
      </c>
      <c r="J20" s="3" t="s">
        <v>72</v>
      </c>
    </row>
    <row r="21" spans="1:10" ht="30" customHeight="1" x14ac:dyDescent="0.3">
      <c r="A21" s="21"/>
      <c r="B21" s="8" t="s">
        <v>63</v>
      </c>
      <c r="C21" s="3" t="s">
        <v>66</v>
      </c>
      <c r="D21" s="28">
        <v>505.11</v>
      </c>
      <c r="E21" s="28">
        <v>687</v>
      </c>
      <c r="F21" s="1">
        <v>0</v>
      </c>
      <c r="G21" s="28">
        <v>0</v>
      </c>
      <c r="H21" s="3" t="s">
        <v>11</v>
      </c>
      <c r="I21" s="3" t="s">
        <v>16</v>
      </c>
      <c r="J21" s="3" t="s">
        <v>67</v>
      </c>
    </row>
    <row r="22" spans="1:10" ht="30" customHeight="1" x14ac:dyDescent="0.3">
      <c r="A22" s="21"/>
      <c r="B22" s="8" t="s">
        <v>69</v>
      </c>
      <c r="C22" s="3" t="s">
        <v>68</v>
      </c>
      <c r="D22" s="28">
        <v>447.69</v>
      </c>
      <c r="E22" s="28">
        <v>499</v>
      </c>
      <c r="F22" s="28">
        <v>0</v>
      </c>
      <c r="G22" s="28">
        <v>3501.3</v>
      </c>
      <c r="H22" s="3" t="s">
        <v>11</v>
      </c>
      <c r="I22" s="3" t="s">
        <v>55</v>
      </c>
      <c r="J22" s="3" t="s">
        <v>56</v>
      </c>
    </row>
    <row r="23" spans="1:10" ht="30" hidden="1" customHeight="1" outlineLevel="1" x14ac:dyDescent="0.3">
      <c r="A23" s="22" t="s">
        <v>70</v>
      </c>
      <c r="B23" s="10" t="s">
        <v>74</v>
      </c>
      <c r="C23" s="1" t="s">
        <v>10</v>
      </c>
      <c r="D23" s="28" t="s">
        <v>10</v>
      </c>
      <c r="E23" s="28" t="s">
        <v>10</v>
      </c>
      <c r="F23" s="28">
        <v>5765.33</v>
      </c>
      <c r="G23" s="28" t="s">
        <v>10</v>
      </c>
      <c r="H23" s="1" t="s">
        <v>10</v>
      </c>
      <c r="I23" s="1" t="s">
        <v>10</v>
      </c>
      <c r="J23" s="1" t="s">
        <v>12</v>
      </c>
    </row>
    <row r="24" spans="1:10" ht="30" customHeight="1" collapsed="1" x14ac:dyDescent="0.3">
      <c r="A24" s="23"/>
      <c r="B24" s="8" t="s">
        <v>65</v>
      </c>
      <c r="C24" s="1" t="s">
        <v>10</v>
      </c>
      <c r="D24" s="28">
        <v>20592</v>
      </c>
      <c r="E24" s="28">
        <v>0</v>
      </c>
      <c r="F24" s="28">
        <v>0</v>
      </c>
      <c r="G24" s="28">
        <f>8479+958.1</f>
        <v>9437.1</v>
      </c>
      <c r="H24" s="3" t="s">
        <v>47</v>
      </c>
      <c r="I24" s="3" t="s">
        <v>64</v>
      </c>
      <c r="J24" s="3" t="s">
        <v>75</v>
      </c>
    </row>
    <row r="25" spans="1:10" ht="30" customHeight="1" x14ac:dyDescent="0.3">
      <c r="A25" s="24"/>
      <c r="B25" s="8" t="s">
        <v>65</v>
      </c>
      <c r="C25" s="1" t="s">
        <v>10</v>
      </c>
      <c r="D25" s="28">
        <v>19562.400000000001</v>
      </c>
      <c r="E25" s="28">
        <v>0</v>
      </c>
      <c r="F25" s="28">
        <v>0</v>
      </c>
      <c r="G25" s="28">
        <v>10976</v>
      </c>
      <c r="H25" s="3" t="s">
        <v>11</v>
      </c>
      <c r="I25" s="3" t="s">
        <v>64</v>
      </c>
      <c r="J25" s="3" t="s">
        <v>75</v>
      </c>
    </row>
    <row r="26" spans="1:10" ht="30" hidden="1" customHeight="1" outlineLevel="1" x14ac:dyDescent="0.3">
      <c r="A26" s="21" t="s">
        <v>76</v>
      </c>
      <c r="B26" s="10" t="s">
        <v>80</v>
      </c>
      <c r="C26" s="1" t="s">
        <v>10</v>
      </c>
      <c r="D26" s="1" t="s">
        <v>10</v>
      </c>
      <c r="E26" s="1" t="s">
        <v>10</v>
      </c>
      <c r="F26" s="12">
        <v>5765.33</v>
      </c>
      <c r="G26" s="1" t="s">
        <v>10</v>
      </c>
      <c r="H26" s="1" t="s">
        <v>10</v>
      </c>
      <c r="I26" s="1" t="s">
        <v>10</v>
      </c>
      <c r="J26" s="1" t="s">
        <v>12</v>
      </c>
    </row>
    <row r="27" spans="1:10" ht="30" customHeight="1" collapsed="1" x14ac:dyDescent="0.3">
      <c r="A27" s="21"/>
      <c r="B27" s="8" t="s">
        <v>77</v>
      </c>
      <c r="C27" s="3" t="s">
        <v>79</v>
      </c>
      <c r="D27" s="28">
        <v>1072.8599999999999</v>
      </c>
      <c r="E27" s="28">
        <f>2*687</f>
        <v>1374</v>
      </c>
      <c r="F27" s="1" t="s">
        <v>10</v>
      </c>
      <c r="G27" s="1" t="s">
        <v>10</v>
      </c>
      <c r="H27" s="3" t="s">
        <v>81</v>
      </c>
      <c r="I27" s="3" t="s">
        <v>16</v>
      </c>
      <c r="J27" s="3" t="s">
        <v>78</v>
      </c>
    </row>
    <row r="28" spans="1:10" ht="30" customHeight="1" x14ac:dyDescent="0.3">
      <c r="A28" s="25" t="s">
        <v>17</v>
      </c>
      <c r="B28" s="26"/>
      <c r="C28" s="27"/>
      <c r="D28" s="29">
        <f>SUM(D3:D27)</f>
        <v>49389.06</v>
      </c>
      <c r="E28" s="29">
        <f>SUM(E3:E27)</f>
        <v>9568.4600000000009</v>
      </c>
      <c r="F28" s="4">
        <f>SUM(F3:F27)</f>
        <v>40357.310000000005</v>
      </c>
      <c r="G28" s="29">
        <f>SUM(G3:G27)</f>
        <v>33538.5</v>
      </c>
      <c r="H28" s="5"/>
      <c r="I28" s="6"/>
      <c r="J28" s="6"/>
    </row>
    <row r="30" spans="1:10" x14ac:dyDescent="0.3">
      <c r="F30" s="15"/>
    </row>
  </sheetData>
  <autoFilter ref="A2:J8" xr:uid="{916408DE-7132-49E1-95DC-80BD17DB6977}">
    <filterColumn colId="0" showButton="0"/>
  </autoFilter>
  <mergeCells count="11">
    <mergeCell ref="A28:C28"/>
    <mergeCell ref="A9:A13"/>
    <mergeCell ref="A14:A17"/>
    <mergeCell ref="A18:A22"/>
    <mergeCell ref="A23:A25"/>
    <mergeCell ref="A26:A27"/>
    <mergeCell ref="A1:C1"/>
    <mergeCell ref="D1:J1"/>
    <mergeCell ref="A2:B2"/>
    <mergeCell ref="A3:A5"/>
    <mergeCell ref="A6:A8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46c8ff-8982-4edb-9104-ad1b16d56788" xsi:nil="true"/>
    <lcf76f155ced4ddcb4097134ff3c332f xmlns="6f80612b-0154-4d70-ab2d-3040ac581d6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6E2463297AE64A85E5B5344D8D4ACC" ma:contentTypeVersion="17" ma:contentTypeDescription="Crie um novo documento." ma:contentTypeScope="" ma:versionID="6079405aa71ded3abe0d49f36ea01853">
  <xsd:schema xmlns:xsd="http://www.w3.org/2001/XMLSchema" xmlns:xs="http://www.w3.org/2001/XMLSchema" xmlns:p="http://schemas.microsoft.com/office/2006/metadata/properties" xmlns:ns2="6f80612b-0154-4d70-ab2d-3040ac581d61" xmlns:ns3="f246c8ff-8982-4edb-9104-ad1b16d56788" targetNamespace="http://schemas.microsoft.com/office/2006/metadata/properties" ma:root="true" ma:fieldsID="1531a1c2fe29bb7f1743802eeb00c52f" ns2:_="" ns3:_="">
    <xsd:import namespace="6f80612b-0154-4d70-ab2d-3040ac581d61"/>
    <xsd:import namespace="f246c8ff-8982-4edb-9104-ad1b16d567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0612b-0154-4d70-ab2d-3040ac581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d993c0ef-3934-4be6-936c-8d16accd6d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6c8ff-8982-4edb-9104-ad1b16d5678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33e1937-6103-409f-8d01-7de00ddf73f4}" ma:internalName="TaxCatchAll" ma:showField="CatchAllData" ma:web="f246c8ff-8982-4edb-9104-ad1b16d567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3FCA67-19E2-470C-90D6-039F796E49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8235E6-7E67-49FA-9905-5C0B98E8881E}">
  <ds:schemaRefs>
    <ds:schemaRef ds:uri="f246c8ff-8982-4edb-9104-ad1b16d56788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6f80612b-0154-4d70-ab2d-3040ac581d6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BD9D897-580A-4D5B-85E3-D1884A561F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0612b-0154-4d70-ab2d-3040ac581d61"/>
    <ds:schemaRef ds:uri="f246c8ff-8982-4edb-9104-ad1b16d567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Franciani Ribeiro</dc:creator>
  <cp:lastModifiedBy>Jucélia</cp:lastModifiedBy>
  <cp:lastPrinted>2023-07-26T18:48:06Z</cp:lastPrinted>
  <dcterms:created xsi:type="dcterms:W3CDTF">2021-08-24T14:30:06Z</dcterms:created>
  <dcterms:modified xsi:type="dcterms:W3CDTF">2023-07-27T14:17:51Z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0x010100B26E2463297AE64A85E5B5344D8D4ACC</vt:lpwstr>
  </property>
  <property fmtid="{D5CDD505-2E9C-101B-9397-08002B2CF9AE}" pid="3" name="Order">
    <vt:r8>2957400</vt:r8>
  </property>
  <property fmtid="{D5CDD505-2E9C-101B-9397-08002B2CF9AE}" pid="4" name="MediaServiceImageTags">
    <vt:lpwstr/>
  </property>
</Properties>
</file>