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celia\Downloads\"/>
    </mc:Choice>
  </mc:AlternateContent>
  <xr:revisionPtr revIDLastSave="0" documentId="13_ncr:1_{80A85326-2011-48AF-A5A1-2A8E87174B6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lan2" sheetId="4" r:id="rId1"/>
  </sheets>
  <definedNames>
    <definedName name="_xlnm.Print_Area" localSheetId="0">Plan2!$A$1:$H$25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4" l="1"/>
  <c r="D17" i="4"/>
  <c r="D20" i="4"/>
  <c r="D19" i="4"/>
  <c r="D23" i="4" l="1"/>
  <c r="E17" i="4" l="1"/>
  <c r="E10" i="4" l="1"/>
  <c r="E9" i="4"/>
  <c r="E23" i="4" s="1"/>
  <c r="E2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Franciani Ribeiro</author>
  </authors>
  <commentList>
    <comment ref="E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Franciani Ribeiro:</t>
        </r>
        <r>
          <rPr>
            <sz val="9"/>
            <color indexed="81"/>
            <rFont val="Tahoma"/>
            <family val="2"/>
          </rPr>
          <t xml:space="preserve">
1043,34</t>
        </r>
      </text>
    </comment>
    <comment ref="E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Franciani Ribeiro:</t>
        </r>
        <r>
          <rPr>
            <sz val="9"/>
            <color indexed="81"/>
            <rFont val="Tahoma"/>
            <family val="2"/>
          </rPr>
          <t xml:space="preserve">
1549,56</t>
        </r>
      </text>
    </comment>
    <comment ref="E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Franciani Ribeiro:</t>
        </r>
        <r>
          <rPr>
            <sz val="9"/>
            <color indexed="81"/>
            <rFont val="Tahoma"/>
            <family val="2"/>
          </rPr>
          <t xml:space="preserve">
1078,56</t>
        </r>
      </text>
    </comment>
    <comment ref="E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Franciani Ribeiro:</t>
        </r>
        <r>
          <rPr>
            <sz val="9"/>
            <color indexed="81"/>
            <rFont val="Tahoma"/>
            <family val="2"/>
          </rPr>
          <t xml:space="preserve">
2607,12</t>
        </r>
      </text>
    </comment>
  </commentList>
</comments>
</file>

<file path=xl/sharedStrings.xml><?xml version="1.0" encoding="utf-8"?>
<sst xmlns="http://schemas.openxmlformats.org/spreadsheetml/2006/main" count="127" uniqueCount="81">
  <si>
    <t>PERÍODO DE VIAGEM</t>
  </si>
  <si>
    <t>JUSTIFICATIVA DA VIAGEM</t>
  </si>
  <si>
    <t>ITINERÁRIO</t>
  </si>
  <si>
    <t>RDV N.º</t>
  </si>
  <si>
    <t>PASSAGEM AÉREA</t>
  </si>
  <si>
    <t>CURITIBA-BRASÍLIA-CURITIBA</t>
  </si>
  <si>
    <t>LUIZ EDUARDO WOLFF</t>
  </si>
  <si>
    <t>PARTICIPANTES</t>
  </si>
  <si>
    <t>DESPESAS COM HOSPEDAGEM/ALIMENTAÇÃO/TAXI</t>
  </si>
  <si>
    <t>JANEIRO</t>
  </si>
  <si>
    <t>FEVEREIRO</t>
  </si>
  <si>
    <t>SUB TOTAL</t>
  </si>
  <si>
    <t>TOTAL GERAL</t>
  </si>
  <si>
    <t>JULIO JACOB JUNIOR</t>
  </si>
  <si>
    <t>05/11 a 08/11/2018</t>
  </si>
  <si>
    <t>03/12 a 05/12/2018</t>
  </si>
  <si>
    <t>10/12 a 12/12/2018</t>
  </si>
  <si>
    <t>PARTICIPAÇÃO EVENTO SOBRE ANÁLISE ESTRUTURAL DO  MECANISMO DE REALOCAÇÃO DE ENERGIA - MRE / CONFRATERNIZAÇÃO APINE</t>
  </si>
  <si>
    <t>BRASÍLIA - CURITIBA</t>
  </si>
  <si>
    <t>RETORNO - REUNIÃO ASSOCIADOS ABRAGEL /CONFRATERNIZAÇÃO ABRAGEL.</t>
  </si>
  <si>
    <t>CURITIBA - SÃO PAULO - CURITIBA</t>
  </si>
  <si>
    <t>PARTICIPAÇÃO REUNIÃO SETOR ELÉTRICO - PROSPECÇÃO CLIENTES MERCADO LIVRE DE ENERGIA.</t>
  </si>
  <si>
    <t xml:space="preserve">PORTAL DA TRANSPARÊNCIA                                                                                                                                                                                                                                                                                                                                           RELATÓRIO DE DESPESAS COM VIAGENS- 2019                                        </t>
  </si>
  <si>
    <t>002/19</t>
  </si>
  <si>
    <t>003/19</t>
  </si>
  <si>
    <t>RDV COMPLEMENTAR DA 061/18 - REUNIÃO CAD ABRAGEL E ENCONTRO DOS ASSOCIADOS DA APINE 05/11 a 08/11/2018.</t>
  </si>
  <si>
    <t>004/19</t>
  </si>
  <si>
    <t>005/19</t>
  </si>
  <si>
    <t>23/01/2019 a 24/01/2019</t>
  </si>
  <si>
    <t>CLEVERSON MORAES SILVEIRA</t>
  </si>
  <si>
    <t>007/19</t>
  </si>
  <si>
    <t>001/19</t>
  </si>
  <si>
    <t>CURITIBA- GUARAPUAVA-CURITIBA</t>
  </si>
  <si>
    <t xml:space="preserve">IAP BUSCAR AUTORIZAÇÃO AMBIENTAL PEDREIRA E ENTREGA DE MEMORIAIS DESCRITIVOS EDSON LUSTOSA. </t>
  </si>
  <si>
    <t>PARTICIPAÇÃO REUNIÃO SETOR ELÉTRICO.</t>
  </si>
  <si>
    <t>06/02/2019 a 08/02/2019</t>
  </si>
  <si>
    <t>27/03/2019 a 27/03/2019</t>
  </si>
  <si>
    <t>008/19</t>
  </si>
  <si>
    <t>JOÃO BIRAL JUNIOR</t>
  </si>
  <si>
    <t>2º RCA ABRAGEL- REUNIÃO ESCRITÓRIO ADVOGADOS BETTIOL - REUNIÃO ANEEL.</t>
  </si>
  <si>
    <t>05/02/2019 a 07/02/2019</t>
  </si>
  <si>
    <t>EMERSON LUIÍS ALBERTI</t>
  </si>
  <si>
    <t xml:space="preserve">CURITIBA - GUARAPUAVA - CURITIBA </t>
  </si>
  <si>
    <t>009/19</t>
  </si>
  <si>
    <t>010/19</t>
  </si>
  <si>
    <t>12/03/2019 a 13/03/2019</t>
  </si>
  <si>
    <t>VERIFICAÇÃO DE SERVIÇOS DE ROÇADAS, SERVIÇO DE PATROLA NO ACESSO FUNDÃO.</t>
  </si>
  <si>
    <t>006/19</t>
  </si>
  <si>
    <t>011/19</t>
  </si>
  <si>
    <t>012/19</t>
  </si>
  <si>
    <t>19/03/2019 a 21/03/2019</t>
  </si>
  <si>
    <t>013/19</t>
  </si>
  <si>
    <t>PROJETO DO CFTV&amp;A – PARTE DE CAMPO – LEVANTAMENTO DA INFRAESTRUTURA EXISTENTE, DOCUMENTAÇÃO E COBERTURA REQUERIDA PARA O NOVO SISTEMA DE CFTV, ÁUDIO E CONTROLE DE ACESSOS</t>
  </si>
  <si>
    <t>27/03/2019 a 28/03/2019</t>
  </si>
  <si>
    <t>014/19</t>
  </si>
  <si>
    <t>VERIFICAÇÃO DE SERVIÇOS DE ROÇADAS, SERVIÇO DE PATROLA NO ACESSO SANTA CLARA</t>
  </si>
  <si>
    <t>015/19</t>
  </si>
  <si>
    <t xml:space="preserve"> 04/04/2019 a 05/04/2019</t>
  </si>
  <si>
    <t>016/19</t>
  </si>
  <si>
    <t>PARTICIPAÇÃO NO 18º FÓRUM EMPRESARIAL - LIDE (05 DE ABRIL ) COM A PRESENÇA DO GOVERNADOR DO  ESTADO DO PARANÁ, RATINHO JUNIOR, MINISTROS E CHEFES DE ESTADO.</t>
  </si>
  <si>
    <t>017/19</t>
  </si>
  <si>
    <t>10/04/2019 a 11/04/2019</t>
  </si>
  <si>
    <t>REUNIÃO  NAS PREFEITURAS DE CANDÓI, PINHÃO, FOZ DO JORDÃO E COM A DEFESA CIVIL DOS RESPECTIVOS MUNICÍPIOS PARA APRESENTAÇÃO, ENTREGA DO PLANO DE AÇÃO EMERGENCIAL/ PLANO DE SEGURANÇA DE BARRAGENS.</t>
  </si>
  <si>
    <t xml:space="preserve">CURITIBA - CANDÓI - FOZ DO JORDÃO - PINHÃO - GUARAPUAVA - CURITIBA </t>
  </si>
  <si>
    <t>018/19</t>
  </si>
  <si>
    <t>11/04/2019 a 12/04/2019</t>
  </si>
  <si>
    <t>019/19</t>
  </si>
  <si>
    <t>GUARAPUAVA-LONDRINA-CURITIBA</t>
  </si>
  <si>
    <t>GABINETE ITINERANTE GOVERNO DO PARANÁ E COPEL</t>
  </si>
  <si>
    <t>020/19</t>
  </si>
  <si>
    <t>CURITIBA-FOZ DO IGUAÇU-CURITIBA</t>
  </si>
  <si>
    <t>MARÇO</t>
  </si>
  <si>
    <t>ABRIL</t>
  </si>
  <si>
    <t>CEFSC - FALHA NO DISJUNTOR DE GRUPO COM IMPLICAÇÃO NA TAXA DE FALHA DO CEFSC; PROGRAMAÇÃO DE PARADA DA UG1 DA UHE SCL; OUTROS TEMAS.</t>
  </si>
  <si>
    <t>JOÃO BIRAL JUNIOR E EMERSON LUÍS ALBERTI</t>
  </si>
  <si>
    <t>CURITIBA-SÃO PAULO- CURITIBA</t>
  </si>
  <si>
    <t>REUNIÃO  NA ITAIPU  COM DIRETOR JURIDICO E SUPERINTENDENTE TÉCNICO: PARCERIA TECNICA E JURIDICA COM A ELEJOR.</t>
  </si>
  <si>
    <t>N/A</t>
  </si>
  <si>
    <t>*N/A: Não se aplica</t>
  </si>
  <si>
    <t>PARTICIPAÇÃO REUNIÃO 1º RCA ABRAGEL.</t>
  </si>
  <si>
    <t>VERIFICAÇÃO DE SERVIÇOS, BERMAS, ADITIVO DERC.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</si>
</sst>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4" fontId="2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textRotation="9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544286</xdr:colOff>
      <xdr:row>0</xdr:row>
      <xdr:rowOff>47626</xdr:rowOff>
    </xdr:from>
    <xdr:to>
      <xdr:col>2</xdr:col>
      <xdr:colOff>258536</xdr:colOff>
      <xdr:row>1</xdr:row>
      <xdr:rowOff>2177</xdr:rowOff>
    </xdr:to>
    <xdr:pic>
      <xdr:nvPicPr>
        <xdr:cNvPr id="2" name="Imagem 1" descr="Elejor GIF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683" t="6422" r="9804" b="4587"/>
        <a:stretch>
          <a:fillRect/>
        </a:stretch>
      </xdr:blipFill>
      <xdr:spPr>
        <a:xfrm>
          <a:off x="544286" y="47626"/>
          <a:ext cx="1344930" cy="602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view="pageBreakPreview" topLeftCell="A7" zoomScale="60" zoomScaleNormal="70" workbookViewId="0">
      <selection activeCell="O26" sqref="O26"/>
    </sheetView>
  </sheetViews>
  <sheetFormatPr defaultColWidth="9.140625" defaultRowHeight="30" customHeight="1" x14ac:dyDescent="0.2"/>
  <cols>
    <col min="1" max="1" width="9.140625" style="11"/>
    <col min="2" max="2" width="11.85546875" style="12" customWidth="1"/>
    <col min="3" max="3" width="8.5703125" style="13" customWidth="1"/>
    <col min="4" max="4" width="17.85546875" style="17" customWidth="1"/>
    <col min="5" max="5" width="16.140625" style="17" customWidth="1"/>
    <col min="6" max="6" width="18" style="12" customWidth="1"/>
    <col min="7" max="7" width="26.85546875" style="12" customWidth="1"/>
    <col min="8" max="8" width="70.7109375" style="13" customWidth="1"/>
    <col min="9" max="16384" width="9.140625" style="17"/>
  </cols>
  <sheetData>
    <row r="1" spans="1:10" ht="51" customHeight="1" x14ac:dyDescent="0.2">
      <c r="A1" s="30"/>
      <c r="B1" s="30"/>
      <c r="C1" s="30"/>
      <c r="D1" s="31" t="s">
        <v>22</v>
      </c>
      <c r="E1" s="31"/>
      <c r="F1" s="31"/>
      <c r="G1" s="31"/>
      <c r="H1" s="31"/>
    </row>
    <row r="2" spans="1:10" ht="42" customHeight="1" x14ac:dyDescent="0.2">
      <c r="A2" s="32" t="s">
        <v>0</v>
      </c>
      <c r="B2" s="32"/>
      <c r="C2" s="25" t="s">
        <v>3</v>
      </c>
      <c r="D2" s="25" t="s">
        <v>8</v>
      </c>
      <c r="E2" s="25" t="s">
        <v>4</v>
      </c>
      <c r="F2" s="25" t="s">
        <v>7</v>
      </c>
      <c r="G2" s="25" t="s">
        <v>2</v>
      </c>
      <c r="H2" s="25" t="s">
        <v>1</v>
      </c>
      <c r="I2" s="18"/>
      <c r="J2" s="18"/>
    </row>
    <row r="3" spans="1:10" ht="43.15" customHeight="1" x14ac:dyDescent="0.2">
      <c r="A3" s="33">
        <v>2018</v>
      </c>
      <c r="B3" s="10">
        <v>43452</v>
      </c>
      <c r="C3" s="7" t="s">
        <v>24</v>
      </c>
      <c r="D3" s="5">
        <v>234.35</v>
      </c>
      <c r="E3" s="5" t="s">
        <v>77</v>
      </c>
      <c r="F3" s="6" t="s">
        <v>13</v>
      </c>
      <c r="G3" s="7" t="s">
        <v>20</v>
      </c>
      <c r="H3" s="8" t="s">
        <v>21</v>
      </c>
    </row>
    <row r="4" spans="1:10" s="19" customFormat="1" ht="43.15" customHeight="1" x14ac:dyDescent="0.2">
      <c r="A4" s="33"/>
      <c r="B4" s="10" t="s">
        <v>14</v>
      </c>
      <c r="C4" s="7" t="s">
        <v>26</v>
      </c>
      <c r="D4" s="5">
        <v>299.56</v>
      </c>
      <c r="E4" s="5" t="s">
        <v>77</v>
      </c>
      <c r="F4" s="6" t="s">
        <v>13</v>
      </c>
      <c r="G4" s="7" t="s">
        <v>5</v>
      </c>
      <c r="H4" s="8" t="s">
        <v>25</v>
      </c>
    </row>
    <row r="5" spans="1:10" s="19" customFormat="1" ht="43.15" customHeight="1" x14ac:dyDescent="0.2">
      <c r="A5" s="33"/>
      <c r="B5" s="10" t="s">
        <v>16</v>
      </c>
      <c r="C5" s="7" t="s">
        <v>27</v>
      </c>
      <c r="D5" s="5">
        <v>1300.8499999999999</v>
      </c>
      <c r="E5" s="5" t="s">
        <v>77</v>
      </c>
      <c r="F5" s="6" t="s">
        <v>13</v>
      </c>
      <c r="G5" s="7" t="s">
        <v>5</v>
      </c>
      <c r="H5" s="8" t="s">
        <v>17</v>
      </c>
    </row>
    <row r="6" spans="1:10" s="19" customFormat="1" ht="43.15" customHeight="1" x14ac:dyDescent="0.2">
      <c r="A6" s="33"/>
      <c r="B6" s="10" t="s">
        <v>15</v>
      </c>
      <c r="C6" s="4" t="s">
        <v>23</v>
      </c>
      <c r="D6" s="5">
        <v>1149.8</v>
      </c>
      <c r="E6" s="5" t="s">
        <v>77</v>
      </c>
      <c r="F6" s="6" t="s">
        <v>13</v>
      </c>
      <c r="G6" s="7" t="s">
        <v>18</v>
      </c>
      <c r="H6" s="8" t="s">
        <v>19</v>
      </c>
    </row>
    <row r="7" spans="1:10" s="19" customFormat="1" ht="43.15" customHeight="1" x14ac:dyDescent="0.2">
      <c r="A7" s="33" t="s">
        <v>9</v>
      </c>
      <c r="B7" s="26">
        <v>43474</v>
      </c>
      <c r="C7" s="1" t="s">
        <v>31</v>
      </c>
      <c r="D7" s="2">
        <v>311.89999999999998</v>
      </c>
      <c r="E7" s="9" t="s">
        <v>77</v>
      </c>
      <c r="F7" s="3" t="s">
        <v>6</v>
      </c>
      <c r="G7" s="3" t="s">
        <v>32</v>
      </c>
      <c r="H7" s="23" t="s">
        <v>33</v>
      </c>
    </row>
    <row r="8" spans="1:10" s="19" customFormat="1" ht="43.15" customHeight="1" x14ac:dyDescent="0.2">
      <c r="A8" s="33"/>
      <c r="B8" s="10" t="s">
        <v>28</v>
      </c>
      <c r="C8" s="7" t="s">
        <v>47</v>
      </c>
      <c r="D8" s="5">
        <v>629.77</v>
      </c>
      <c r="E8" s="5" t="s">
        <v>77</v>
      </c>
      <c r="F8" s="6" t="s">
        <v>6</v>
      </c>
      <c r="G8" s="7" t="s">
        <v>42</v>
      </c>
      <c r="H8" s="27" t="s">
        <v>80</v>
      </c>
    </row>
    <row r="9" spans="1:10" ht="43.15" customHeight="1" x14ac:dyDescent="0.2">
      <c r="A9" s="33"/>
      <c r="B9" s="10" t="s">
        <v>28</v>
      </c>
      <c r="C9" s="7" t="s">
        <v>30</v>
      </c>
      <c r="D9" s="2">
        <v>578.75</v>
      </c>
      <c r="E9" s="9">
        <f>1550.56+40+40</f>
        <v>1630.56</v>
      </c>
      <c r="F9" s="6" t="s">
        <v>29</v>
      </c>
      <c r="G9" s="7" t="s">
        <v>5</v>
      </c>
      <c r="H9" s="8" t="s">
        <v>79</v>
      </c>
    </row>
    <row r="10" spans="1:10" s="19" customFormat="1" ht="43.15" customHeight="1" x14ac:dyDescent="0.2">
      <c r="A10" s="33"/>
      <c r="B10" s="10" t="s">
        <v>28</v>
      </c>
      <c r="C10" s="7" t="s">
        <v>37</v>
      </c>
      <c r="D10" s="5" t="s">
        <v>77</v>
      </c>
      <c r="E10" s="5">
        <f>779.17+1292.29</f>
        <v>2071.46</v>
      </c>
      <c r="F10" s="6" t="s">
        <v>13</v>
      </c>
      <c r="G10" s="7" t="s">
        <v>5</v>
      </c>
      <c r="H10" s="6" t="s">
        <v>79</v>
      </c>
    </row>
    <row r="11" spans="1:10" s="19" customFormat="1" ht="59.45" customHeight="1" x14ac:dyDescent="0.2">
      <c r="A11" s="33" t="s">
        <v>10</v>
      </c>
      <c r="B11" s="10" t="s">
        <v>35</v>
      </c>
      <c r="C11" s="7" t="s">
        <v>44</v>
      </c>
      <c r="D11" s="5">
        <v>1685.48</v>
      </c>
      <c r="E11" s="5">
        <v>585.55999999999995</v>
      </c>
      <c r="F11" s="6" t="s">
        <v>13</v>
      </c>
      <c r="G11" s="7" t="s">
        <v>5</v>
      </c>
      <c r="H11" s="8" t="s">
        <v>34</v>
      </c>
    </row>
    <row r="12" spans="1:10" s="19" customFormat="1" ht="59.45" customHeight="1" x14ac:dyDescent="0.2">
      <c r="A12" s="33"/>
      <c r="B12" s="10" t="s">
        <v>40</v>
      </c>
      <c r="C12" s="7" t="s">
        <v>43</v>
      </c>
      <c r="D12" s="5">
        <v>975.53</v>
      </c>
      <c r="E12" s="5" t="s">
        <v>77</v>
      </c>
      <c r="F12" s="6" t="s">
        <v>41</v>
      </c>
      <c r="G12" s="7" t="s">
        <v>42</v>
      </c>
      <c r="H12" s="8" t="s">
        <v>73</v>
      </c>
    </row>
    <row r="13" spans="1:10" s="19" customFormat="1" ht="59.45" customHeight="1" x14ac:dyDescent="0.2">
      <c r="A13" s="33"/>
      <c r="B13" s="10">
        <v>43518</v>
      </c>
      <c r="C13" s="7" t="s">
        <v>48</v>
      </c>
      <c r="D13" s="5">
        <v>700.34</v>
      </c>
      <c r="E13" s="5" t="s">
        <v>77</v>
      </c>
      <c r="F13" s="6" t="s">
        <v>6</v>
      </c>
      <c r="G13" s="7" t="s">
        <v>42</v>
      </c>
      <c r="H13" s="8" t="s">
        <v>46</v>
      </c>
    </row>
    <row r="14" spans="1:10" s="19" customFormat="1" ht="59.45" customHeight="1" x14ac:dyDescent="0.2">
      <c r="A14" s="33" t="s">
        <v>71</v>
      </c>
      <c r="B14" s="10" t="s">
        <v>45</v>
      </c>
      <c r="C14" s="7" t="s">
        <v>49</v>
      </c>
      <c r="D14" s="5">
        <v>577.26</v>
      </c>
      <c r="E14" s="5" t="s">
        <v>77</v>
      </c>
      <c r="F14" s="6" t="s">
        <v>6</v>
      </c>
      <c r="G14" s="7" t="s">
        <v>42</v>
      </c>
      <c r="H14" s="8" t="s">
        <v>46</v>
      </c>
    </row>
    <row r="15" spans="1:10" s="19" customFormat="1" ht="59.45" customHeight="1" x14ac:dyDescent="0.2">
      <c r="A15" s="33"/>
      <c r="B15" s="10" t="s">
        <v>50</v>
      </c>
      <c r="C15" s="7" t="s">
        <v>51</v>
      </c>
      <c r="D15" s="5">
        <v>1542.4</v>
      </c>
      <c r="E15" s="5" t="s">
        <v>77</v>
      </c>
      <c r="F15" s="6" t="s">
        <v>41</v>
      </c>
      <c r="G15" s="7" t="s">
        <v>42</v>
      </c>
      <c r="H15" s="8" t="s">
        <v>52</v>
      </c>
    </row>
    <row r="16" spans="1:10" s="19" customFormat="1" ht="59.45" customHeight="1" x14ac:dyDescent="0.2">
      <c r="A16" s="33"/>
      <c r="B16" s="10" t="s">
        <v>53</v>
      </c>
      <c r="C16" s="7" t="s">
        <v>54</v>
      </c>
      <c r="D16" s="5">
        <f>558.76+162.5</f>
        <v>721.26</v>
      </c>
      <c r="E16" s="5" t="s">
        <v>77</v>
      </c>
      <c r="F16" s="6" t="s">
        <v>6</v>
      </c>
      <c r="G16" s="7" t="s">
        <v>42</v>
      </c>
      <c r="H16" s="8" t="s">
        <v>55</v>
      </c>
    </row>
    <row r="17" spans="1:8" s="19" customFormat="1" ht="59.45" customHeight="1" x14ac:dyDescent="0.2">
      <c r="A17" s="33"/>
      <c r="B17" s="10" t="s">
        <v>36</v>
      </c>
      <c r="C17" s="7" t="s">
        <v>56</v>
      </c>
      <c r="D17" s="5">
        <f>177</f>
        <v>177</v>
      </c>
      <c r="E17" s="5">
        <f>1163.7+1766.78</f>
        <v>2930.48</v>
      </c>
      <c r="F17" s="6" t="s">
        <v>74</v>
      </c>
      <c r="G17" s="7" t="s">
        <v>5</v>
      </c>
      <c r="H17" s="8" t="s">
        <v>39</v>
      </c>
    </row>
    <row r="18" spans="1:8" s="19" customFormat="1" ht="59.45" customHeight="1" x14ac:dyDescent="0.2">
      <c r="A18" s="33" t="s">
        <v>72</v>
      </c>
      <c r="B18" s="10" t="s">
        <v>57</v>
      </c>
      <c r="C18" s="7" t="s">
        <v>58</v>
      </c>
      <c r="D18" s="5">
        <v>420</v>
      </c>
      <c r="E18" s="5" t="s">
        <v>77</v>
      </c>
      <c r="F18" s="6" t="s">
        <v>38</v>
      </c>
      <c r="G18" s="7" t="s">
        <v>75</v>
      </c>
      <c r="H18" s="8" t="s">
        <v>59</v>
      </c>
    </row>
    <row r="19" spans="1:8" s="19" customFormat="1" ht="59.45" customHeight="1" x14ac:dyDescent="0.2">
      <c r="A19" s="33"/>
      <c r="B19" s="10" t="s">
        <v>61</v>
      </c>
      <c r="C19" s="7" t="s">
        <v>60</v>
      </c>
      <c r="D19" s="5">
        <f>676.6+209</f>
        <v>885.6</v>
      </c>
      <c r="E19" s="5" t="s">
        <v>77</v>
      </c>
      <c r="F19" s="6" t="s">
        <v>41</v>
      </c>
      <c r="G19" s="7" t="s">
        <v>63</v>
      </c>
      <c r="H19" s="8" t="s">
        <v>62</v>
      </c>
    </row>
    <row r="20" spans="1:8" s="19" customFormat="1" ht="59.45" customHeight="1" x14ac:dyDescent="0.2">
      <c r="A20" s="33"/>
      <c r="B20" s="10" t="s">
        <v>61</v>
      </c>
      <c r="C20" s="7" t="s">
        <v>64</v>
      </c>
      <c r="D20" s="5">
        <f>58+209</f>
        <v>267</v>
      </c>
      <c r="E20" s="5" t="s">
        <v>77</v>
      </c>
      <c r="F20" s="6" t="s">
        <v>38</v>
      </c>
      <c r="G20" s="7" t="s">
        <v>63</v>
      </c>
      <c r="H20" s="8" t="s">
        <v>62</v>
      </c>
    </row>
    <row r="21" spans="1:8" s="19" customFormat="1" ht="59.45" customHeight="1" x14ac:dyDescent="0.2">
      <c r="A21" s="33"/>
      <c r="B21" s="10" t="s">
        <v>65</v>
      </c>
      <c r="C21" s="7" t="s">
        <v>66</v>
      </c>
      <c r="D21" s="5">
        <v>215</v>
      </c>
      <c r="E21" s="5" t="s">
        <v>77</v>
      </c>
      <c r="F21" s="6" t="s">
        <v>38</v>
      </c>
      <c r="G21" s="7" t="s">
        <v>67</v>
      </c>
      <c r="H21" s="8" t="s">
        <v>68</v>
      </c>
    </row>
    <row r="22" spans="1:8" s="19" customFormat="1" ht="59.45" customHeight="1" x14ac:dyDescent="0.2">
      <c r="A22" s="33"/>
      <c r="B22" s="10">
        <v>43570</v>
      </c>
      <c r="C22" s="7" t="s">
        <v>69</v>
      </c>
      <c r="D22" s="5">
        <v>331.4</v>
      </c>
      <c r="E22" s="5">
        <v>1704.5</v>
      </c>
      <c r="F22" s="6" t="s">
        <v>38</v>
      </c>
      <c r="G22" s="7" t="s">
        <v>70</v>
      </c>
      <c r="H22" s="8" t="s">
        <v>76</v>
      </c>
    </row>
    <row r="23" spans="1:8" ht="43.15" customHeight="1" x14ac:dyDescent="0.2">
      <c r="A23" s="34" t="s">
        <v>11</v>
      </c>
      <c r="B23" s="34"/>
      <c r="C23" s="34"/>
      <c r="D23" s="2">
        <f>SUM(D3:D22)</f>
        <v>13003.249999999998</v>
      </c>
      <c r="E23" s="9">
        <f>SUM(E3:E22)</f>
        <v>8922.56</v>
      </c>
      <c r="F23" s="6"/>
      <c r="G23" s="7"/>
      <c r="H23" s="6"/>
    </row>
    <row r="24" spans="1:8" ht="43.15" customHeight="1" x14ac:dyDescent="0.2">
      <c r="D24" s="14" t="s">
        <v>12</v>
      </c>
      <c r="E24" s="15">
        <f>D23+E23</f>
        <v>21925.809999999998</v>
      </c>
      <c r="F24" s="29"/>
      <c r="G24" s="29"/>
      <c r="H24" s="24"/>
    </row>
    <row r="25" spans="1:8" ht="26.45" customHeight="1" x14ac:dyDescent="0.2">
      <c r="A25" s="28" t="s">
        <v>78</v>
      </c>
      <c r="B25" s="28"/>
      <c r="F25" s="20"/>
      <c r="G25" s="16"/>
      <c r="H25" s="16"/>
    </row>
    <row r="26" spans="1:8" ht="21.6" customHeight="1" x14ac:dyDescent="0.2">
      <c r="D26" s="21"/>
      <c r="E26" s="20"/>
      <c r="F26" s="20"/>
      <c r="G26" s="16"/>
      <c r="H26" s="22"/>
    </row>
    <row r="27" spans="1:8" ht="15" customHeight="1" x14ac:dyDescent="0.2">
      <c r="E27" s="16"/>
      <c r="F27" s="20"/>
      <c r="G27" s="16"/>
      <c r="H27" s="22"/>
    </row>
    <row r="28" spans="1:8" ht="15" customHeight="1" x14ac:dyDescent="0.2">
      <c r="E28" s="16"/>
      <c r="F28" s="20"/>
      <c r="G28" s="16"/>
      <c r="H28" s="22"/>
    </row>
    <row r="29" spans="1:8" ht="15" customHeight="1" x14ac:dyDescent="0.2">
      <c r="E29" s="16"/>
      <c r="F29" s="35"/>
      <c r="G29" s="36"/>
      <c r="H29" s="22"/>
    </row>
    <row r="30" spans="1:8" ht="15" customHeight="1" x14ac:dyDescent="0.2">
      <c r="D30" s="12"/>
      <c r="E30" s="20"/>
      <c r="F30" s="20"/>
      <c r="G30" s="16"/>
    </row>
    <row r="31" spans="1:8" ht="30" customHeight="1" x14ac:dyDescent="0.2">
      <c r="G31" s="16"/>
    </row>
  </sheetData>
  <mergeCells count="11">
    <mergeCell ref="A25:B25"/>
    <mergeCell ref="F24:G24"/>
    <mergeCell ref="A1:C1"/>
    <mergeCell ref="D1:H1"/>
    <mergeCell ref="A2:B2"/>
    <mergeCell ref="A3:A6"/>
    <mergeCell ref="A7:A10"/>
    <mergeCell ref="A11:A13"/>
    <mergeCell ref="A18:A22"/>
    <mergeCell ref="A14:A17"/>
    <mergeCell ref="A23:C23"/>
  </mergeCells>
  <pageMargins left="1.299212598425197" right="0.51181102362204722" top="0.78740157480314965" bottom="0.78740157480314965" header="0.31496062992125984" footer="0.31496062992125984"/>
  <pageSetup paperSize="9"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Plan2</vt:lpstr>
      <vt:lpstr>Plan2!Area_de_impressao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Franciani</dc:creator>
  <cp:lastModifiedBy>Jucelia</cp:lastModifiedBy>
  <cp:lastPrinted>2019-04-25T16:53:04Z</cp:lastPrinted>
  <dcterms:created xsi:type="dcterms:W3CDTF">2016-06-27T01:22:21Z</dcterms:created>
  <dcterms:modified xsi:type="dcterms:W3CDTF">2019-06-28T14:51:29Z</dcterms:modified>
</cp:coreProperties>
</file>